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montas\AppData\Local\Microsoft\Windows\INetCache\Content.Outlook\Q6KN5CDF\"/>
    </mc:Choice>
  </mc:AlternateContent>
  <bookViews>
    <workbookView xWindow="0" yWindow="0" windowWidth="24000" windowHeight="9600"/>
  </bookViews>
  <sheets>
    <sheet name="Boletin 39" sheetId="1" r:id="rId1"/>
  </sheets>
  <definedNames>
    <definedName name="_xlnm._FilterDatabase" localSheetId="0" hidden="1">'Boletin 39'!$A$69:$E$69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7" i="1" l="1"/>
  <c r="C184" i="1"/>
  <c r="B184" i="1"/>
  <c r="B189" i="1" l="1"/>
  <c r="C189" i="1"/>
  <c r="B105" i="1"/>
  <c r="B15" i="1" l="1"/>
  <c r="C13" i="1" s="1"/>
  <c r="B124" i="1" l="1"/>
  <c r="B53" i="1"/>
  <c r="C52" i="1" s="1"/>
  <c r="C51" i="1" l="1"/>
  <c r="C50" i="1"/>
  <c r="C49" i="1"/>
  <c r="B62" i="1" l="1"/>
  <c r="B46" i="1"/>
  <c r="C45" i="1" s="1"/>
  <c r="B35" i="1"/>
  <c r="C31" i="1" s="1"/>
  <c r="C43" i="1" l="1"/>
  <c r="C46" i="1"/>
  <c r="C44" i="1"/>
  <c r="C32" i="1"/>
  <c r="C33" i="1"/>
  <c r="C30" i="1"/>
  <c r="C34" i="1"/>
  <c r="C12" i="1" l="1"/>
  <c r="C8" i="1"/>
  <c r="C10" i="1"/>
  <c r="C11" i="1"/>
  <c r="C9" i="1"/>
</calcChain>
</file>

<file path=xl/sharedStrings.xml><?xml version="1.0" encoding="utf-8"?>
<sst xmlns="http://schemas.openxmlformats.org/spreadsheetml/2006/main" count="107" uniqueCount="79">
  <si>
    <t>Compras Menores</t>
  </si>
  <si>
    <t>Total general</t>
  </si>
  <si>
    <t>Modalidad de Compras</t>
  </si>
  <si>
    <t>Valor Total</t>
  </si>
  <si>
    <t>DISTRITO NACIONAL</t>
  </si>
  <si>
    <t>SANTO DOMINGO</t>
  </si>
  <si>
    <t>SANTIAGO</t>
  </si>
  <si>
    <t>Femenino</t>
  </si>
  <si>
    <t>Masculino</t>
  </si>
  <si>
    <t>No Especificado</t>
  </si>
  <si>
    <t>LA VEGA</t>
  </si>
  <si>
    <t>Monto contratado por genero del proveedor</t>
  </si>
  <si>
    <t>Montro contratado por tipo de proveedor</t>
  </si>
  <si>
    <t>Provincia</t>
  </si>
  <si>
    <t>Mediana empresa</t>
  </si>
  <si>
    <t>Micro empresa</t>
  </si>
  <si>
    <t>Pequeña empresa</t>
  </si>
  <si>
    <t>Persona Fisica</t>
  </si>
  <si>
    <t>Comparación de Precios</t>
  </si>
  <si>
    <t>Licitación Pública Internacional</t>
  </si>
  <si>
    <t>Licitación Pública Nacional</t>
  </si>
  <si>
    <t>Procesos de Excepción</t>
  </si>
  <si>
    <t>Consultoria</t>
  </si>
  <si>
    <t>Servicios</t>
  </si>
  <si>
    <t>Bienes</t>
  </si>
  <si>
    <t>Obras</t>
  </si>
  <si>
    <t>Sorteo de Obras</t>
  </si>
  <si>
    <t>Gran empresa</t>
  </si>
  <si>
    <t>Persona Física</t>
  </si>
  <si>
    <t>Incompleta</t>
  </si>
  <si>
    <t>Depto. Políticas Normas y Procedimientos</t>
  </si>
  <si>
    <t>Total General</t>
  </si>
  <si>
    <t>Registro de Proveedores</t>
  </si>
  <si>
    <t>Compras por Debajo del Umbral</t>
  </si>
  <si>
    <t>Programa de Medicamentos Esenciales</t>
  </si>
  <si>
    <t>Cantidad de Talleres</t>
  </si>
  <si>
    <t>SERVIDORES PUBLICOS CAPACITADOS</t>
  </si>
  <si>
    <t>PROVEEDORES CAPACITADOS</t>
  </si>
  <si>
    <t>SOCIEDAD CIVIL</t>
  </si>
  <si>
    <t>TOTAL CAPACITADOS</t>
  </si>
  <si>
    <t>Depto. Investigación y Reclamos</t>
  </si>
  <si>
    <t>Montro contratado por Unidad de Compras</t>
  </si>
  <si>
    <t>Servicio Nacional de Salud</t>
  </si>
  <si>
    <t>Base Legal</t>
  </si>
  <si>
    <t>Ministerio de Educación</t>
  </si>
  <si>
    <t>Solicitudes Atendidas por temas, asuntos, interés del o la solicitante</t>
  </si>
  <si>
    <t>Cantidad</t>
  </si>
  <si>
    <t>Declinadas</t>
  </si>
  <si>
    <t>Estadísticas</t>
  </si>
  <si>
    <t>Recursos Humanos</t>
  </si>
  <si>
    <t>Público Meta</t>
  </si>
  <si>
    <t>Cantidad de Personas Capacitadas</t>
  </si>
  <si>
    <t>Corporación del Acueducto y Alcantarillado de Santo Domingo</t>
  </si>
  <si>
    <t>Monto Contratado</t>
  </si>
  <si>
    <t>Financiero</t>
  </si>
  <si>
    <t>Implementación</t>
  </si>
  <si>
    <t> 21</t>
  </si>
  <si>
    <t> 30</t>
  </si>
  <si>
    <t> 4</t>
  </si>
  <si>
    <t> 55</t>
  </si>
  <si>
    <t>No Especificada</t>
  </si>
  <si>
    <t>Empresas no clasificadas</t>
  </si>
  <si>
    <t>MIPYMES Certificadas</t>
  </si>
  <si>
    <t>Dirección General de Alianzas Público Privadas</t>
  </si>
  <si>
    <t>%</t>
  </si>
  <si>
    <t>Procesos De Excepcion</t>
  </si>
  <si>
    <t>Licitacion Publica</t>
  </si>
  <si>
    <t>Comparacion De Precios</t>
  </si>
  <si>
    <t>Compras Por Debajo Del Umbral</t>
  </si>
  <si>
    <t>Licitacion Restringida</t>
  </si>
  <si>
    <t>Sorteo De Obras</t>
  </si>
  <si>
    <t>abril - junio 2021</t>
  </si>
  <si>
    <t>#39</t>
  </si>
  <si>
    <t>Período:</t>
  </si>
  <si>
    <t>Procesos publicados por Modalidad de Compras</t>
  </si>
  <si>
    <t>Proveedores inscritos por Genero</t>
  </si>
  <si>
    <t>Proveedores inscritos por Tipo de RPE</t>
  </si>
  <si>
    <t>Proveedor inscrito</t>
  </si>
  <si>
    <t>Gráficos Boletín: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</si>
</sst>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_-;\-* #,##0.0_-;_-* &quot;-&quot;??_-;_-@_-"/>
    <numFmt numFmtId="165" formatCode="#,##0_ ;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theme="0"/>
      <name val="Calibri"/>
      <family val="2"/>
      <scheme val="minor"/>
    </font>
    <font>
      <b/>
      <sz val="11"/>
      <color theme="1"/>
      <name val="Book Antiqua"/>
      <family val="1"/>
    </font>
    <font>
      <sz val="11"/>
      <color rgb="FF212121"/>
      <name val="Times New Roman"/>
      <family val="1"/>
    </font>
    <font>
      <b/>
      <sz val="11"/>
      <color rgb="FFFFFFFF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43" fontId="0" fillId="0" borderId="0" xfId="1" applyFont="1"/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5" xfId="0" applyBorder="1"/>
    <xf numFmtId="0" fontId="0" fillId="0" borderId="0" xfId="0" applyBorder="1"/>
    <xf numFmtId="3" fontId="0" fillId="0" borderId="0" xfId="0" applyNumberFormat="1" applyBorder="1"/>
    <xf numFmtId="0" fontId="0" fillId="0" borderId="0" xfId="0" applyFont="1"/>
    <xf numFmtId="0" fontId="2" fillId="0" borderId="1" xfId="0" applyFont="1" applyBorder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6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9" fontId="0" fillId="0" borderId="0" xfId="3" applyFont="1"/>
    <xf numFmtId="9" fontId="0" fillId="0" borderId="0" xfId="3" applyFont="1" applyAlignment="1">
      <alignment horizontal="left"/>
    </xf>
    <xf numFmtId="9" fontId="0" fillId="0" borderId="0" xfId="3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9" fontId="0" fillId="0" borderId="1" xfId="3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3" fontId="2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" fontId="0" fillId="0" borderId="1" xfId="0" applyNumberFormat="1" applyBorder="1" applyAlignment="1">
      <alignment horizontal="center"/>
    </xf>
    <xf numFmtId="43" fontId="2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3" fontId="12" fillId="0" borderId="1" xfId="2" applyNumberFormat="1" applyFont="1" applyFill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/>
    </xf>
    <xf numFmtId="0" fontId="14" fillId="3" borderId="8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3" fillId="0" borderId="0" xfId="0" applyFont="1"/>
    <xf numFmtId="0" fontId="12" fillId="3" borderId="2" xfId="0" applyFont="1" applyFill="1" applyBorder="1" applyAlignment="1">
      <alignment horizontal="center" vertical="center" wrapText="1"/>
    </xf>
    <xf numFmtId="9" fontId="17" fillId="0" borderId="2" xfId="3" applyFont="1" applyBorder="1" applyAlignment="1">
      <alignment horizontal="center" vertical="center"/>
    </xf>
    <xf numFmtId="9" fontId="17" fillId="0" borderId="3" xfId="3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</cellXfs>
  <cellStyles count="4">
    <cellStyle name="Énfasis1" xfId="2" builtinId="29"/>
    <cellStyle name="Millares" xfId="1" builtinId="3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República Dominicana: Monto contratado por modalidad de compras abril-junio 2021 (Cifras en millones</a:t>
            </a:r>
            <a:r>
              <a:rPr lang="en-US" sz="1600" baseline="0"/>
              <a:t> RD$)</a:t>
            </a:r>
            <a:endParaRPr lang="en-US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39'!$A$8:$A$14</c:f>
              <c:strCache>
                <c:ptCount val="7"/>
                <c:pt idx="0">
                  <c:v>Procesos De Excepcion</c:v>
                </c:pt>
                <c:pt idx="1">
                  <c:v>Licitacion Publica</c:v>
                </c:pt>
                <c:pt idx="2">
                  <c:v>Comparacion De Precios</c:v>
                </c:pt>
                <c:pt idx="3">
                  <c:v>Compras Menores</c:v>
                </c:pt>
                <c:pt idx="4">
                  <c:v>Compras Por Debajo Del Umbral</c:v>
                </c:pt>
                <c:pt idx="5">
                  <c:v>Licitacion Restringida</c:v>
                </c:pt>
                <c:pt idx="6">
                  <c:v>Sorteo De Obras</c:v>
                </c:pt>
              </c:strCache>
            </c:strRef>
          </c:cat>
          <c:val>
            <c:numRef>
              <c:f>'Boletin 39'!$B$8:$B$14</c:f>
              <c:numCache>
                <c:formatCode>#,##0</c:formatCode>
                <c:ptCount val="7"/>
                <c:pt idx="0">
                  <c:v>25352</c:v>
                </c:pt>
                <c:pt idx="1">
                  <c:v>11531</c:v>
                </c:pt>
                <c:pt idx="2">
                  <c:v>3457</c:v>
                </c:pt>
                <c:pt idx="3">
                  <c:v>2411</c:v>
                </c:pt>
                <c:pt idx="4">
                  <c:v>773</c:v>
                </c:pt>
                <c:pt idx="5">
                  <c:v>270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6-40C4-A752-41175C6BEB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7985439"/>
        <c:axId val="627985023"/>
      </c:barChart>
      <c:catAx>
        <c:axId val="62798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27985023"/>
        <c:crosses val="autoZero"/>
        <c:auto val="1"/>
        <c:lblAlgn val="ctr"/>
        <c:lblOffset val="100"/>
        <c:noMultiLvlLbl val="0"/>
      </c:catAx>
      <c:valAx>
        <c:axId val="62798502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2798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República Dominicana: Provincias del Gobierno Central con mayor volumen en compras </a:t>
            </a:r>
            <a:r>
              <a:rPr lang="en-US" sz="1600" b="1" i="0" u="none" strike="noStrike" baseline="0">
                <a:effectLst/>
              </a:rPr>
              <a:t>abril-junio 2021</a:t>
            </a:r>
            <a:r>
              <a:rPr lang="en-US" sz="1600" b="1" i="0" u="none" strike="noStrike" baseline="0"/>
              <a:t> </a:t>
            </a:r>
            <a:endParaRPr lang="es-DO" sz="1600"/>
          </a:p>
          <a:p>
            <a:pPr algn="ctr" rtl="0">
              <a:defRPr sz="1600"/>
            </a:pPr>
            <a:endParaRPr lang="en-US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Provincia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39'!$A$30:$A$34</c:f>
              <c:strCache>
                <c:ptCount val="5"/>
                <c:pt idx="0">
                  <c:v>DISTRITO NACIONAL</c:v>
                </c:pt>
                <c:pt idx="1">
                  <c:v>SANTO DOMINGO</c:v>
                </c:pt>
                <c:pt idx="2">
                  <c:v>SANTIAGO</c:v>
                </c:pt>
                <c:pt idx="3">
                  <c:v>No Especificada</c:v>
                </c:pt>
                <c:pt idx="4">
                  <c:v>LA VEGA</c:v>
                </c:pt>
              </c:strCache>
            </c:strRef>
          </c:cat>
          <c:val>
            <c:numRef>
              <c:f>'Boletin 39'!$B$30:$B$34</c:f>
              <c:numCache>
                <c:formatCode>#,##0.00</c:formatCode>
                <c:ptCount val="5"/>
                <c:pt idx="0">
                  <c:v>29825257403.116692</c:v>
                </c:pt>
                <c:pt idx="1">
                  <c:v>6498741790.329813</c:v>
                </c:pt>
                <c:pt idx="2">
                  <c:v>4451223033.0616989</c:v>
                </c:pt>
                <c:pt idx="3">
                  <c:v>1643688662.5391994</c:v>
                </c:pt>
                <c:pt idx="4">
                  <c:v>333611094.93359989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B-4591-80B4-305A7DA0C1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7985439"/>
        <c:axId val="627985023"/>
      </c:barChart>
      <c:catAx>
        <c:axId val="62798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27985023"/>
        <c:crosses val="autoZero"/>
        <c:auto val="1"/>
        <c:lblAlgn val="ctr"/>
        <c:lblOffset val="100"/>
        <c:noMultiLvlLbl val="0"/>
      </c:catAx>
      <c:valAx>
        <c:axId val="62798502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2798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sz="1600" b="1">
                <a:solidFill>
                  <a:sysClr val="windowText" lastClr="000000"/>
                </a:solidFill>
              </a:rPr>
              <a:t>República Dominicana: Difusión de los procesos por modalidad de compra </a:t>
            </a:r>
            <a:r>
              <a:rPr lang="en-US" sz="1600" b="1" i="0" u="none" strike="noStrike" baseline="0">
                <a:effectLst/>
              </a:rPr>
              <a:t>abril-junio 2021 </a:t>
            </a:r>
            <a:endParaRPr lang="es-DO" sz="16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39'!$A$79:$A$85</c:f>
              <c:strCache>
                <c:ptCount val="7"/>
                <c:pt idx="0">
                  <c:v>Licitación Pública Internacional</c:v>
                </c:pt>
                <c:pt idx="1">
                  <c:v>Sorteo de Obras</c:v>
                </c:pt>
                <c:pt idx="2">
                  <c:v>Licitación Pública Nacional</c:v>
                </c:pt>
                <c:pt idx="3">
                  <c:v>Procesos de Excepción</c:v>
                </c:pt>
                <c:pt idx="4">
                  <c:v>Comparación de Precios</c:v>
                </c:pt>
                <c:pt idx="5">
                  <c:v>Compras Menores</c:v>
                </c:pt>
                <c:pt idx="6">
                  <c:v>Compras por Debajo del Umbral</c:v>
                </c:pt>
              </c:strCache>
            </c:strRef>
          </c:cat>
          <c:val>
            <c:numRef>
              <c:f>'Boletin 39'!$B$79:$B$85</c:f>
              <c:numCache>
                <c:formatCode>#,##0</c:formatCode>
                <c:ptCount val="7"/>
                <c:pt idx="0">
                  <c:v>5</c:v>
                </c:pt>
                <c:pt idx="1">
                  <c:v>8</c:v>
                </c:pt>
                <c:pt idx="2">
                  <c:v>265</c:v>
                </c:pt>
                <c:pt idx="3">
                  <c:v>1160</c:v>
                </c:pt>
                <c:pt idx="4">
                  <c:v>1213</c:v>
                </c:pt>
                <c:pt idx="5">
                  <c:v>7260</c:v>
                </c:pt>
                <c:pt idx="6">
                  <c:v>16471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3-48F9-9CC9-5CC28A25B7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9282559"/>
        <c:axId val="619279647"/>
      </c:barChart>
      <c:catAx>
        <c:axId val="6192825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19279647"/>
        <c:crosses val="autoZero"/>
        <c:auto val="1"/>
        <c:lblAlgn val="ctr"/>
        <c:lblOffset val="100"/>
        <c:noMultiLvlLbl val="0"/>
      </c:catAx>
      <c:valAx>
        <c:axId val="619279647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192825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República Dominicana: Cantidad de proveedores inscritos por tipo de empresa a junio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39'!$A$120:$A$123</c:f>
              <c:strCache>
                <c:ptCount val="4"/>
                <c:pt idx="0">
                  <c:v>Persona Fisica</c:v>
                </c:pt>
                <c:pt idx="1">
                  <c:v>Mediana empresa</c:v>
                </c:pt>
                <c:pt idx="2">
                  <c:v>Micro empresa</c:v>
                </c:pt>
                <c:pt idx="3">
                  <c:v>Pequeña empresa</c:v>
                </c:pt>
              </c:strCache>
            </c:strRef>
          </c:cat>
          <c:val>
            <c:numRef>
              <c:f>'Boletin 39'!$B$120:$B$123</c:f>
              <c:numCache>
                <c:formatCode>#,##0_ ;\-#,##0\ </c:formatCode>
                <c:ptCount val="4"/>
                <c:pt idx="0">
                  <c:v>39400</c:v>
                </c:pt>
                <c:pt idx="1">
                  <c:v>45702</c:v>
                </c:pt>
                <c:pt idx="2">
                  <c:v>9553</c:v>
                </c:pt>
                <c:pt idx="3">
                  <c:v>3955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0-4BAB-B917-D76AF5A733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36349104"/>
        <c:axId val="2136343696"/>
      </c:barChart>
      <c:catAx>
        <c:axId val="213634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36343696"/>
        <c:crosses val="autoZero"/>
        <c:auto val="1"/>
        <c:lblAlgn val="ctr"/>
        <c:lblOffset val="100"/>
        <c:noMultiLvlLbl val="0"/>
      </c:catAx>
      <c:valAx>
        <c:axId val="2136343696"/>
        <c:scaling>
          <c:orientation val="minMax"/>
        </c:scaling>
        <c:delete val="1"/>
        <c:axPos val="l"/>
        <c:numFmt formatCode="#,##0_ ;\-#,##0\ " sourceLinked="1"/>
        <c:majorTickMark val="none"/>
        <c:minorTickMark val="none"/>
        <c:tickLblPos val="nextTo"/>
        <c:crossAx val="2136349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 b="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600" b="1">
                <a:solidFill>
                  <a:sysClr val="windowText" lastClr="000000"/>
                </a:solidFill>
              </a:rPr>
              <a:t>República</a:t>
            </a:r>
            <a:r>
              <a:rPr lang="es-DO" sz="1600" b="1" baseline="0">
                <a:solidFill>
                  <a:sysClr val="windowText" lastClr="000000"/>
                </a:solidFill>
              </a:rPr>
              <a:t> Dominicana: Clasificacion de ramas de provisiones del registro de proveedores del estado</a:t>
            </a:r>
            <a:endParaRPr lang="es-DO" sz="16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2008013578062607"/>
          <c:y val="3.9215686274509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2.5000000000000001E-2"/>
          <c:y val="0.17634259259259263"/>
          <c:w val="0.93888888888888888"/>
          <c:h val="0.67145778652668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43A-479A-BFB7-3E959BDE62C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43A-479A-BFB7-3E959BDE62C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43A-479A-BFB7-3E959BDE62C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DA4-4D91-8AD0-E3A1E0C8E98A}"/>
              </c:ext>
            </c:extLst>
          </c:dPt>
          <c:dLbls>
            <c:dLbl>
              <c:idx val="3"/>
              <c:layout>
                <c:manualLayout>
                  <c:x val="-8.9321451592156668E-4"/>
                  <c:y val="-2.09807996846715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A4-4D91-8AD0-E3A1E0C8E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39'!$A$145:$A$148</c:f>
              <c:strCache>
                <c:ptCount val="4"/>
                <c:pt idx="0">
                  <c:v>Servicios</c:v>
                </c:pt>
                <c:pt idx="1">
                  <c:v>Obras</c:v>
                </c:pt>
                <c:pt idx="2">
                  <c:v>Bienes</c:v>
                </c:pt>
                <c:pt idx="3">
                  <c:v>Consultoria</c:v>
                </c:pt>
              </c:strCache>
            </c:strRef>
          </c:cat>
          <c:val>
            <c:numRef>
              <c:f>'Boletin 39'!$B$145:$B$148</c:f>
              <c:numCache>
                <c:formatCode>#,##0_ ;\-#,##0\ </c:formatCode>
                <c:ptCount val="4"/>
                <c:pt idx="0">
                  <c:v>75703</c:v>
                </c:pt>
                <c:pt idx="1">
                  <c:v>28362</c:v>
                </c:pt>
                <c:pt idx="2">
                  <c:v>29049</c:v>
                </c:pt>
                <c:pt idx="3">
                  <c:v>13834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3A-479A-BFB7-3E959BDE6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9771887"/>
        <c:axId val="109754415"/>
      </c:barChart>
      <c:catAx>
        <c:axId val="109771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9754415"/>
        <c:crosses val="autoZero"/>
        <c:auto val="1"/>
        <c:lblAlgn val="ctr"/>
        <c:lblOffset val="100"/>
        <c:noMultiLvlLbl val="0"/>
      </c:catAx>
      <c:valAx>
        <c:axId val="109754415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10977188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sz="1600" b="1"/>
              <a:t>República Dominicana: Número de personas capacitadas por la DGCP a </a:t>
            </a:r>
            <a:r>
              <a:rPr lang="es-DO" sz="1600" b="1" i="0" u="none" strike="noStrike" baseline="0">
                <a:effectLst/>
              </a:rPr>
              <a:t>abril-junio 2021</a:t>
            </a:r>
            <a:endParaRPr lang="es-DO" sz="1600" b="1"/>
          </a:p>
        </c:rich>
      </c:tx>
      <c:layout>
        <c:manualLayout>
          <c:xMode val="edge"/>
          <c:yMode val="edge"/>
          <c:x val="0.17590707668279959"/>
          <c:y val="1.8406670751401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39'!$A$174:$A$176</c:f>
              <c:strCache>
                <c:ptCount val="3"/>
                <c:pt idx="0">
                  <c:v>SERVIDORES PUBLICOS CAPACITADOS</c:v>
                </c:pt>
                <c:pt idx="1">
                  <c:v>PROVEEDORES CAPACITADOS</c:v>
                </c:pt>
                <c:pt idx="2">
                  <c:v>SOCIEDAD CIVIL</c:v>
                </c:pt>
              </c:strCache>
            </c:strRef>
          </c:cat>
          <c:val>
            <c:numRef>
              <c:f>'Boletin 39'!$B$174:$B$176</c:f>
              <c:numCache>
                <c:formatCode>General</c:formatCode>
                <c:ptCount val="3"/>
                <c:pt idx="0">
                  <c:v>255</c:v>
                </c:pt>
                <c:pt idx="1">
                  <c:v>390</c:v>
                </c:pt>
                <c:pt idx="2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F-4796-AEF2-D4F0CBB8C4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00348048"/>
        <c:axId val="2000350960"/>
      </c:barChart>
      <c:catAx>
        <c:axId val="2000348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00350960"/>
        <c:crosses val="autoZero"/>
        <c:auto val="1"/>
        <c:lblAlgn val="ctr"/>
        <c:lblOffset val="100"/>
        <c:noMultiLvlLbl val="0"/>
      </c:catAx>
      <c:valAx>
        <c:axId val="20003509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0034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baseline="0">
                <a:effectLst/>
              </a:rPr>
              <a:t>República Dominicana: Solicitudes atendidas por tema de interes del abril-junio 2021</a:t>
            </a:r>
            <a:endParaRPr lang="es-DO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A5-9C43-9694-C1AF60E31AC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A5-9C43-9694-C1AF60E31AC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7A5-9C43-9694-C1AF60E31AC1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A5-9C43-9694-C1AF60E31AC1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7A5-9C43-9694-C1AF60E31AC1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7A5-9C43-9694-C1AF60E31AC1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7A5-9C43-9694-C1AF60E31AC1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7A5-9C43-9694-C1AF60E31AC1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7A5-9C43-9694-C1AF60E31AC1}"/>
              </c:ext>
            </c:extLst>
          </c:dPt>
          <c:dPt>
            <c:idx val="9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7A5-9C43-9694-C1AF60E31A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'Boletin 39'!$A$214:$A$223</c:f>
              <c:strCache>
                <c:ptCount val="10"/>
                <c:pt idx="0">
                  <c:v>Incompleta</c:v>
                </c:pt>
                <c:pt idx="1">
                  <c:v>Registro de Proveedores</c:v>
                </c:pt>
                <c:pt idx="2">
                  <c:v>Declinadas</c:v>
                </c:pt>
                <c:pt idx="3">
                  <c:v>Depto. Investigación y Reclamos</c:v>
                </c:pt>
                <c:pt idx="4">
                  <c:v>Depto. Políticas Normas y Procedimientos</c:v>
                </c:pt>
                <c:pt idx="5">
                  <c:v>Estadísticas</c:v>
                </c:pt>
                <c:pt idx="6">
                  <c:v>Base Legal</c:v>
                </c:pt>
                <c:pt idx="7">
                  <c:v>Recursos Humanos</c:v>
                </c:pt>
                <c:pt idx="8">
                  <c:v>Financiero</c:v>
                </c:pt>
                <c:pt idx="9">
                  <c:v>Implementación</c:v>
                </c:pt>
              </c:strCache>
            </c:strRef>
          </c:cat>
          <c:val>
            <c:numRef>
              <c:f>'Boletin 39'!$B$214:$B$223</c:f>
              <c:numCache>
                <c:formatCode>General</c:formatCode>
                <c:ptCount val="10"/>
                <c:pt idx="0">
                  <c:v>6</c:v>
                </c:pt>
                <c:pt idx="1">
                  <c:v>3</c:v>
                </c:pt>
                <c:pt idx="2">
                  <c:v>11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60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B-44CA-AC11-C5E41D954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sz="1600" b="1"/>
              <a:t>República Dominicana: </a:t>
            </a:r>
            <a:r>
              <a:rPr lang="en-US" sz="1600" b="1"/>
              <a:t>Proveedores incritos por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'Boletin 39'!$B$101</c:f>
              <c:strCache>
                <c:ptCount val="1"/>
                <c:pt idx="0">
                  <c:v>Total General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9B-4FD3-87B8-8A0DBE92A5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9B-4FD3-87B8-8A0DBE92A5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D9B-4FD3-87B8-8A0DBE92A5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'Boletin 39'!$A$102:$A$104</c:f>
              <c:strCache>
                <c:ptCount val="3"/>
                <c:pt idx="0">
                  <c:v>Femenino</c:v>
                </c:pt>
                <c:pt idx="1">
                  <c:v>Masculino</c:v>
                </c:pt>
                <c:pt idx="2">
                  <c:v>No Especificado</c:v>
                </c:pt>
              </c:strCache>
            </c:strRef>
          </c:cat>
          <c:val>
            <c:numRef>
              <c:f>'Boletin 39'!$B$102:$B$104</c:f>
              <c:numCache>
                <c:formatCode>#,##0</c:formatCode>
                <c:ptCount val="3"/>
                <c:pt idx="0">
                  <c:v>24429</c:v>
                </c:pt>
                <c:pt idx="1">
                  <c:v>68209</c:v>
                </c:pt>
                <c:pt idx="2">
                  <c:v>5972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FF3-BFAE-B0B612A53A0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República Dominicana: Unidades de Compras del Gobierno Central con mayor volumen abril-junio 2021 </a:t>
            </a:r>
            <a:endParaRPr lang="en-US" sz="1600">
              <a:effectLst/>
            </a:endParaRPr>
          </a:p>
          <a:p>
            <a:pPr algn="ctr" rtl="0">
              <a:defRPr sz="1600"/>
            </a:pPr>
            <a:endParaRPr lang="en-US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39'!$A$57:$A$61</c:f>
              <c:strCache>
                <c:ptCount val="5"/>
                <c:pt idx="0">
                  <c:v>Ministerio de Educación</c:v>
                </c:pt>
                <c:pt idx="1">
                  <c:v>Programa de Medicamentos Esenciales</c:v>
                </c:pt>
                <c:pt idx="2">
                  <c:v>Corporación del Acueducto y Alcantarillado de Santo Domingo</c:v>
                </c:pt>
                <c:pt idx="3">
                  <c:v>Servicio Nacional de Salud</c:v>
                </c:pt>
                <c:pt idx="4">
                  <c:v>Dirección General de Alianzas Público Privadas</c:v>
                </c:pt>
              </c:strCache>
            </c:strRef>
          </c:cat>
          <c:val>
            <c:numRef>
              <c:f>'Boletin 39'!$B$57:$B$61</c:f>
              <c:numCache>
                <c:formatCode>#,##0.00</c:formatCode>
                <c:ptCount val="5"/>
                <c:pt idx="0">
                  <c:v>14149878861.629992</c:v>
                </c:pt>
                <c:pt idx="1">
                  <c:v>3396253902.721199</c:v>
                </c:pt>
                <c:pt idx="2">
                  <c:v>2760512767.5999994</c:v>
                </c:pt>
                <c:pt idx="3">
                  <c:v>1956514606.0714989</c:v>
                </c:pt>
                <c:pt idx="4">
                  <c:v>1483115166.2672002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C-F44A-A8B5-71A3091427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7985439"/>
        <c:axId val="627985023"/>
      </c:barChart>
      <c:catAx>
        <c:axId val="62798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27985023"/>
        <c:crosses val="autoZero"/>
        <c:auto val="1"/>
        <c:lblAlgn val="ctr"/>
        <c:lblOffset val="100"/>
        <c:noMultiLvlLbl val="0"/>
      </c:catAx>
      <c:valAx>
        <c:axId val="62798502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2798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effectLst/>
              </a:rPr>
              <a:t>República Dominicana: Número de personas capacitadas por género por la DGCP a abril-junio 2021</a:t>
            </a:r>
            <a:endParaRPr lang="en-US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CD0-7044-84A1-B915CFD256C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D0-7044-84A1-B915CFD256C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D0-7044-84A1-B915CFD256C5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D0-7044-84A1-B915CFD256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'Boletin 39'!$B$188:$C$188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'Boletin 39'!$B$189:$C$189</c:f>
              <c:numCache>
                <c:formatCode>0%</c:formatCode>
                <c:ptCount val="2"/>
                <c:pt idx="0">
                  <c:v>0.39372325249643364</c:v>
                </c:pt>
                <c:pt idx="1">
                  <c:v>0.6062767475035663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0-7044-84A1-B915CFD256C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79-4B10-B52C-833F0129B3DF}"/>
              </c:ext>
            </c:extLst>
          </c:dPt>
          <c:cat>
            <c:strRef>
              <c:f>'Boletin 39'!$B$188:$C$188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'Boletin 39'!$C$184</c:f>
              <c:numCache>
                <c:formatCode>General</c:formatCode>
                <c:ptCount val="1"/>
                <c:pt idx="0">
                  <c:v>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D0-7044-84A1-B915CFD25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/>
    </cs:fontRef>
    <cs:defRPr sz="1000" kern="1200"/>
  </cs:axisTitle>
  <cs:categoryAxis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/>
    </cs:fontRef>
    <cs:defRPr sz="9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/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/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/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/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/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552449</xdr:colOff>
      <xdr:row>5</xdr:row>
      <xdr:rowOff>174624</xdr:rowOff>
    </xdr:from>
    <xdr:to>
      <xdr:col>10</xdr:col>
      <xdr:colOff>285750</xdr:colOff>
      <xdr:row>27</xdr:row>
      <xdr:rowOff>55561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555170</xdr:colOff>
      <xdr:row>27</xdr:row>
      <xdr:rowOff>172810</xdr:rowOff>
    </xdr:from>
    <xdr:to>
      <xdr:col>11</xdr:col>
      <xdr:colOff>27213</xdr:colOff>
      <xdr:row>49</xdr:row>
      <xdr:rowOff>68036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543378</xdr:colOff>
      <xdr:row>76</xdr:row>
      <xdr:rowOff>83456</xdr:rowOff>
    </xdr:from>
    <xdr:to>
      <xdr:col>9</xdr:col>
      <xdr:colOff>140154</xdr:colOff>
      <xdr:row>96</xdr:row>
      <xdr:rowOff>61231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510722</xdr:colOff>
      <xdr:row>118</xdr:row>
      <xdr:rowOff>72570</xdr:rowOff>
    </xdr:from>
    <xdr:to>
      <xdr:col>9</xdr:col>
      <xdr:colOff>131990</xdr:colOff>
      <xdr:row>142</xdr:row>
      <xdr:rowOff>117020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499832</xdr:colOff>
      <xdr:row>143</xdr:row>
      <xdr:rowOff>90714</xdr:rowOff>
    </xdr:from>
    <xdr:to>
      <xdr:col>9</xdr:col>
      <xdr:colOff>221115</xdr:colOff>
      <xdr:row>169</xdr:row>
      <xdr:rowOff>150246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558951</xdr:colOff>
      <xdr:row>171</xdr:row>
      <xdr:rowOff>140155</xdr:rowOff>
    </xdr:from>
    <xdr:to>
      <xdr:col>6</xdr:col>
      <xdr:colOff>481693</xdr:colOff>
      <xdr:row>185</xdr:row>
      <xdr:rowOff>159355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534457</xdr:colOff>
      <xdr:row>209</xdr:row>
      <xdr:rowOff>36739</xdr:rowOff>
    </xdr:from>
    <xdr:to>
      <xdr:col>11</xdr:col>
      <xdr:colOff>679602</xdr:colOff>
      <xdr:row>239</xdr:row>
      <xdr:rowOff>99029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530109</xdr:colOff>
      <xdr:row>99</xdr:row>
      <xdr:rowOff>176778</xdr:rowOff>
    </xdr:from>
    <xdr:to>
      <xdr:col>12</xdr:col>
      <xdr:colOff>155347</xdr:colOff>
      <xdr:row>117</xdr:row>
      <xdr:rowOff>75971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564696</xdr:colOff>
      <xdr:row>55</xdr:row>
      <xdr:rowOff>6804</xdr:rowOff>
    </xdr:from>
    <xdr:to>
      <xdr:col>11</xdr:col>
      <xdr:colOff>394607</xdr:colOff>
      <xdr:row>75</xdr:row>
      <xdr:rowOff>40822</xdr:rowOff>
    </xdr:to>
    <xdr:graphicFrame macro="">
      <xdr:nvGraphicFramePr>
        <xdr:cNvPr id="13" name="Gráfico 2">
          <a:extLst>
            <a:ext uri="{FF2B5EF4-FFF2-40B4-BE49-F238E27FC236}">
              <a16:creationId xmlns:a16="http://schemas.microsoft.com/office/drawing/2014/main" id="{75CC1279-A188-8F43-976C-D398EC4BE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558799</xdr:colOff>
      <xdr:row>186</xdr:row>
      <xdr:rowOff>146504</xdr:rowOff>
    </xdr:from>
    <xdr:to>
      <xdr:col>7</xdr:col>
      <xdr:colOff>462643</xdr:colOff>
      <xdr:row>205</xdr:row>
      <xdr:rowOff>81643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AFC35B2-D4C7-074D-A9C2-06D3EF070F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49"/>
  <sheetViews>
    <sheetView showGridLines="0" tabSelected="1" zoomScale="70" zoomScaleNormal="70" workbookViewId="0">
      <selection activeCell="A3" sqref="A3"/>
    </sheetView>
  </sheetViews>
  <sheetFormatPr baseColWidth="10" defaultRowHeight="15" x14ac:dyDescent="0.25"/>
  <cols>
    <col min="1" max="1" width="65.42578125" bestFit="1" customWidth="1"/>
    <col min="2" max="2" width="29.42578125" bestFit="1" customWidth="1"/>
    <col min="3" max="3" width="18.28515625" customWidth="1"/>
    <col min="4" max="4" width="41.42578125" bestFit="1" customWidth="1"/>
    <col min="5" max="5" width="19.7109375" customWidth="1"/>
    <col min="6" max="6" width="13.140625" bestFit="1" customWidth="1"/>
    <col min="17" max="17" width="48.28515625" bestFit="1" customWidth="1"/>
  </cols>
  <sheetData>
    <row r="2" spans="1:3" ht="15.75" thickBot="1" x14ac:dyDescent="0.3"/>
    <row r="3" spans="1:3" ht="23.25" x14ac:dyDescent="0.25">
      <c r="A3" s="56" t="s">
        <v>78</v>
      </c>
      <c r="B3" s="57" t="s">
        <v>72</v>
      </c>
    </row>
    <row r="4" spans="1:3" ht="24" thickBot="1" x14ac:dyDescent="0.3">
      <c r="A4" s="58" t="s">
        <v>73</v>
      </c>
      <c r="B4" s="59" t="s">
        <v>71</v>
      </c>
    </row>
    <row r="7" spans="1:3" x14ac:dyDescent="0.25">
      <c r="A7" s="20" t="s">
        <v>2</v>
      </c>
      <c r="B7" s="20" t="s">
        <v>3</v>
      </c>
      <c r="C7" s="20" t="s">
        <v>64</v>
      </c>
    </row>
    <row r="8" spans="1:3" x14ac:dyDescent="0.25">
      <c r="A8" s="35" t="s">
        <v>65</v>
      </c>
      <c r="B8" s="22">
        <v>25352</v>
      </c>
      <c r="C8" s="23">
        <f t="shared" ref="C8:C13" si="0">+B8/$B$15</f>
        <v>0.57842980674895617</v>
      </c>
    </row>
    <row r="9" spans="1:3" x14ac:dyDescent="0.25">
      <c r="A9" s="35" t="s">
        <v>66</v>
      </c>
      <c r="B9" s="22">
        <v>11531</v>
      </c>
      <c r="C9" s="23">
        <f t="shared" si="0"/>
        <v>0.26309064774464397</v>
      </c>
    </row>
    <row r="10" spans="1:3" x14ac:dyDescent="0.25">
      <c r="A10" s="35" t="s">
        <v>67</v>
      </c>
      <c r="B10" s="22">
        <v>3457</v>
      </c>
      <c r="C10" s="23">
        <f t="shared" si="0"/>
        <v>7.88747176526957E-2</v>
      </c>
    </row>
    <row r="11" spans="1:3" x14ac:dyDescent="0.25">
      <c r="A11" s="35" t="s">
        <v>0</v>
      </c>
      <c r="B11" s="22">
        <v>2411</v>
      </c>
      <c r="C11" s="23">
        <f t="shared" si="0"/>
        <v>5.5009240457231511E-2</v>
      </c>
    </row>
    <row r="12" spans="1:3" x14ac:dyDescent="0.25">
      <c r="A12" s="35" t="s">
        <v>68</v>
      </c>
      <c r="B12" s="22">
        <v>773</v>
      </c>
      <c r="C12" s="23">
        <f t="shared" si="0"/>
        <v>1.7636724543110726E-2</v>
      </c>
    </row>
    <row r="13" spans="1:3" x14ac:dyDescent="0.25">
      <c r="A13" s="35" t="s">
        <v>69</v>
      </c>
      <c r="B13" s="22">
        <v>270</v>
      </c>
      <c r="C13" s="23">
        <f t="shared" si="0"/>
        <v>6.1603048210089207E-3</v>
      </c>
    </row>
    <row r="14" spans="1:3" x14ac:dyDescent="0.25">
      <c r="A14" s="35" t="s">
        <v>70</v>
      </c>
      <c r="B14" s="22">
        <v>35</v>
      </c>
      <c r="C14" s="23"/>
    </row>
    <row r="15" spans="1:3" x14ac:dyDescent="0.25">
      <c r="A15" s="24" t="s">
        <v>1</v>
      </c>
      <c r="B15" s="25">
        <f>SUM(B8:B14)</f>
        <v>43829</v>
      </c>
      <c r="C15" s="23">
        <v>1</v>
      </c>
    </row>
    <row r="16" spans="1:3" x14ac:dyDescent="0.25">
      <c r="C16" s="17"/>
    </row>
    <row r="17" spans="1:4" x14ac:dyDescent="0.25">
      <c r="C17" s="17"/>
    </row>
    <row r="18" spans="1:4" x14ac:dyDescent="0.25">
      <c r="A18" s="1"/>
      <c r="B18" s="1"/>
      <c r="C18" s="18"/>
      <c r="D18" s="5"/>
    </row>
    <row r="19" spans="1:4" x14ac:dyDescent="0.25">
      <c r="A19" s="1"/>
      <c r="B19" s="1"/>
      <c r="C19" s="18"/>
      <c r="D19" s="5"/>
    </row>
    <row r="20" spans="1:4" x14ac:dyDescent="0.25">
      <c r="A20" s="1"/>
      <c r="B20" s="1"/>
      <c r="C20" s="18"/>
      <c r="D20" s="5"/>
    </row>
    <row r="21" spans="1:4" x14ac:dyDescent="0.25">
      <c r="A21" s="1"/>
      <c r="B21" s="1"/>
      <c r="C21" s="18"/>
      <c r="D21" s="5"/>
    </row>
    <row r="22" spans="1:4" x14ac:dyDescent="0.25">
      <c r="A22" s="1"/>
      <c r="B22" s="1"/>
      <c r="C22" s="18"/>
      <c r="D22" s="5"/>
    </row>
    <row r="23" spans="1:4" x14ac:dyDescent="0.25">
      <c r="A23" s="1"/>
      <c r="B23" s="1"/>
      <c r="C23" s="18"/>
      <c r="D23" s="5"/>
    </row>
    <row r="24" spans="1:4" x14ac:dyDescent="0.25">
      <c r="A24" s="1"/>
      <c r="C24" s="19"/>
      <c r="D24" s="5"/>
    </row>
    <row r="25" spans="1:4" x14ac:dyDescent="0.25">
      <c r="A25" s="1"/>
      <c r="C25" s="19"/>
      <c r="D25" s="5"/>
    </row>
    <row r="26" spans="1:4" x14ac:dyDescent="0.25">
      <c r="A26" s="1"/>
      <c r="C26" s="19"/>
      <c r="D26" s="5"/>
    </row>
    <row r="27" spans="1:4" x14ac:dyDescent="0.25">
      <c r="C27" s="17"/>
    </row>
    <row r="28" spans="1:4" x14ac:dyDescent="0.25">
      <c r="C28" s="17"/>
    </row>
    <row r="29" spans="1:4" x14ac:dyDescent="0.25">
      <c r="A29" s="10" t="s">
        <v>13</v>
      </c>
      <c r="B29" s="10" t="s">
        <v>53</v>
      </c>
      <c r="C29" s="10" t="s">
        <v>64</v>
      </c>
    </row>
    <row r="30" spans="1:4" x14ac:dyDescent="0.25">
      <c r="A30" s="26" t="s">
        <v>4</v>
      </c>
      <c r="B30" s="27">
        <v>29825257403.116692</v>
      </c>
      <c r="C30" s="28">
        <f>+B30/$B$35</f>
        <v>0.69762568426470739</v>
      </c>
    </row>
    <row r="31" spans="1:4" x14ac:dyDescent="0.25">
      <c r="A31" s="26" t="s">
        <v>5</v>
      </c>
      <c r="B31" s="27">
        <v>6498741790.329813</v>
      </c>
      <c r="C31" s="28">
        <f>+B31/$B$35</f>
        <v>0.15200838427180588</v>
      </c>
    </row>
    <row r="32" spans="1:4" x14ac:dyDescent="0.25">
      <c r="A32" s="26" t="s">
        <v>6</v>
      </c>
      <c r="B32" s="27">
        <v>4451223033.0616989</v>
      </c>
      <c r="C32" s="28">
        <f>+B32/$B$35</f>
        <v>0.10411603401384212</v>
      </c>
    </row>
    <row r="33" spans="1:3" x14ac:dyDescent="0.25">
      <c r="A33" s="26" t="s">
        <v>60</v>
      </c>
      <c r="B33" s="27">
        <v>1643688662.5391994</v>
      </c>
      <c r="C33" s="28">
        <f>+B33/$B$35</f>
        <v>3.8446589493716307E-2</v>
      </c>
    </row>
    <row r="34" spans="1:3" x14ac:dyDescent="0.25">
      <c r="A34" s="26" t="s">
        <v>10</v>
      </c>
      <c r="B34" s="27">
        <v>333611094.93359989</v>
      </c>
      <c r="C34" s="28">
        <f>+B34/$B$35</f>
        <v>7.8033079559283319E-3</v>
      </c>
    </row>
    <row r="35" spans="1:3" x14ac:dyDescent="0.25">
      <c r="A35" s="10" t="s">
        <v>1</v>
      </c>
      <c r="B35" s="29">
        <f>SUM(B30:B34)</f>
        <v>42752521983.981003</v>
      </c>
      <c r="C35" s="28">
        <v>1</v>
      </c>
    </row>
    <row r="36" spans="1:3" x14ac:dyDescent="0.25">
      <c r="C36" s="17"/>
    </row>
    <row r="37" spans="1:3" x14ac:dyDescent="0.25">
      <c r="C37" s="17"/>
    </row>
    <row r="38" spans="1:3" x14ac:dyDescent="0.25">
      <c r="C38" s="17"/>
    </row>
    <row r="39" spans="1:3" x14ac:dyDescent="0.25">
      <c r="C39" s="17"/>
    </row>
    <row r="40" spans="1:3" x14ac:dyDescent="0.25">
      <c r="C40" s="17"/>
    </row>
    <row r="41" spans="1:3" x14ac:dyDescent="0.25">
      <c r="C41" s="17"/>
    </row>
    <row r="42" spans="1:3" x14ac:dyDescent="0.25">
      <c r="A42" s="10" t="s">
        <v>11</v>
      </c>
      <c r="B42" s="10" t="s">
        <v>53</v>
      </c>
      <c r="C42" s="10" t="s">
        <v>64</v>
      </c>
    </row>
    <row r="43" spans="1:3" x14ac:dyDescent="0.25">
      <c r="A43" s="26" t="s">
        <v>7</v>
      </c>
      <c r="B43" s="30">
        <v>8082142008.3381186</v>
      </c>
      <c r="C43" s="23">
        <f>+B43/$B$46</f>
        <v>0.18439273699092107</v>
      </c>
    </row>
    <row r="44" spans="1:3" x14ac:dyDescent="0.25">
      <c r="A44" s="26" t="s">
        <v>8</v>
      </c>
      <c r="B44" s="30">
        <v>35748304499.189102</v>
      </c>
      <c r="C44" s="23">
        <f>+B44/$B$46</f>
        <v>0.81559167143930866</v>
      </c>
    </row>
    <row r="45" spans="1:3" x14ac:dyDescent="0.25">
      <c r="A45" s="26" t="s">
        <v>9</v>
      </c>
      <c r="B45" s="30">
        <v>683396.12</v>
      </c>
      <c r="C45" s="23">
        <f>+B45/$B$46</f>
        <v>1.5591569770213341E-5</v>
      </c>
    </row>
    <row r="46" spans="1:3" x14ac:dyDescent="0.25">
      <c r="A46" s="10" t="s">
        <v>1</v>
      </c>
      <c r="B46" s="11">
        <f>SUM(B43:B45)</f>
        <v>43831129903.647224</v>
      </c>
      <c r="C46" s="23">
        <f>+B46/$B$46</f>
        <v>1</v>
      </c>
    </row>
    <row r="47" spans="1:3" x14ac:dyDescent="0.25">
      <c r="A47" s="16"/>
      <c r="B47" s="31"/>
      <c r="C47" s="19"/>
    </row>
    <row r="48" spans="1:3" x14ac:dyDescent="0.25">
      <c r="A48" s="20" t="s">
        <v>12</v>
      </c>
      <c r="B48" s="10" t="s">
        <v>53</v>
      </c>
      <c r="C48" s="10" t="s">
        <v>64</v>
      </c>
    </row>
    <row r="49" spans="1:3" x14ac:dyDescent="0.25">
      <c r="A49" s="21" t="s">
        <v>61</v>
      </c>
      <c r="B49" s="32">
        <v>25122904237.39246</v>
      </c>
      <c r="C49" s="23">
        <f>+B49/$B$53</f>
        <v>0.57317491683694721</v>
      </c>
    </row>
    <row r="50" spans="1:3" x14ac:dyDescent="0.25">
      <c r="A50" s="21" t="s">
        <v>27</v>
      </c>
      <c r="B50" s="32">
        <v>2716786254.2359004</v>
      </c>
      <c r="C50" s="23">
        <f>+B50/$B$53</f>
        <v>6.1983030330455414E-2</v>
      </c>
    </row>
    <row r="51" spans="1:3" x14ac:dyDescent="0.25">
      <c r="A51" s="21" t="s">
        <v>62</v>
      </c>
      <c r="B51" s="32">
        <v>14058855353.751413</v>
      </c>
      <c r="C51" s="23">
        <f>+B51/$B$53</f>
        <v>0.32075046627035614</v>
      </c>
    </row>
    <row r="52" spans="1:3" x14ac:dyDescent="0.25">
      <c r="A52" s="21" t="s">
        <v>28</v>
      </c>
      <c r="B52" s="32">
        <v>1932584058.2674997</v>
      </c>
      <c r="C52" s="23">
        <f>+B52/$B$53</f>
        <v>4.4091586562241131E-2</v>
      </c>
    </row>
    <row r="53" spans="1:3" x14ac:dyDescent="0.25">
      <c r="A53" s="20" t="s">
        <v>1</v>
      </c>
      <c r="B53" s="33">
        <f>SUM(B49:B52)</f>
        <v>43831129903.647278</v>
      </c>
      <c r="C53" s="23">
        <v>1</v>
      </c>
    </row>
    <row r="56" spans="1:3" x14ac:dyDescent="0.25">
      <c r="A56" s="10" t="s">
        <v>41</v>
      </c>
      <c r="B56" s="10" t="s">
        <v>53</v>
      </c>
    </row>
    <row r="57" spans="1:3" x14ac:dyDescent="0.25">
      <c r="A57" s="26" t="s">
        <v>44</v>
      </c>
      <c r="B57" s="27">
        <v>14149878861.629992</v>
      </c>
    </row>
    <row r="58" spans="1:3" x14ac:dyDescent="0.25">
      <c r="A58" s="26" t="s">
        <v>34</v>
      </c>
      <c r="B58" s="27">
        <v>3396253902.721199</v>
      </c>
    </row>
    <row r="59" spans="1:3" x14ac:dyDescent="0.25">
      <c r="A59" s="26" t="s">
        <v>52</v>
      </c>
      <c r="B59" s="27">
        <v>2760512767.5999994</v>
      </c>
    </row>
    <row r="60" spans="1:3" x14ac:dyDescent="0.25">
      <c r="A60" s="26" t="s">
        <v>42</v>
      </c>
      <c r="B60" s="27">
        <v>1956514606.0714989</v>
      </c>
    </row>
    <row r="61" spans="1:3" x14ac:dyDescent="0.25">
      <c r="A61" s="26" t="s">
        <v>63</v>
      </c>
      <c r="B61" s="27">
        <v>1483115166.2672002</v>
      </c>
    </row>
    <row r="62" spans="1:3" x14ac:dyDescent="0.25">
      <c r="A62" s="10" t="s">
        <v>1</v>
      </c>
      <c r="B62" s="11">
        <f>SUM(B57:B61)</f>
        <v>23746275304.289886</v>
      </c>
    </row>
    <row r="70" spans="1:5" x14ac:dyDescent="0.25">
      <c r="E70" s="4"/>
    </row>
    <row r="71" spans="1:5" x14ac:dyDescent="0.25">
      <c r="E71" s="4"/>
    </row>
    <row r="72" spans="1:5" x14ac:dyDescent="0.25">
      <c r="D72" s="8"/>
      <c r="E72" s="4"/>
    </row>
    <row r="73" spans="1:5" x14ac:dyDescent="0.25">
      <c r="C73" s="4"/>
      <c r="D73" s="4"/>
      <c r="E73" s="4"/>
    </row>
    <row r="74" spans="1:5" x14ac:dyDescent="0.25">
      <c r="C74" s="4"/>
      <c r="D74" s="4"/>
      <c r="E74" s="4"/>
    </row>
    <row r="75" spans="1:5" x14ac:dyDescent="0.25">
      <c r="C75" s="7"/>
      <c r="D75" s="8"/>
      <c r="E75" s="4"/>
    </row>
    <row r="76" spans="1:5" x14ac:dyDescent="0.25">
      <c r="C76" s="8"/>
      <c r="D76" s="8"/>
      <c r="E76" s="4"/>
    </row>
    <row r="77" spans="1:5" x14ac:dyDescent="0.25">
      <c r="A77" s="8"/>
      <c r="B77" s="8"/>
      <c r="C77" s="8"/>
      <c r="D77" s="8"/>
      <c r="E77" s="4"/>
    </row>
    <row r="78" spans="1:5" x14ac:dyDescent="0.25">
      <c r="A78" s="10" t="s">
        <v>74</v>
      </c>
      <c r="B78" s="10" t="s">
        <v>46</v>
      </c>
      <c r="C78" s="8"/>
      <c r="D78" s="8"/>
      <c r="E78" s="4"/>
    </row>
    <row r="79" spans="1:5" x14ac:dyDescent="0.25">
      <c r="A79" s="26" t="s">
        <v>19</v>
      </c>
      <c r="B79" s="34">
        <v>5</v>
      </c>
      <c r="C79" s="8"/>
      <c r="D79" s="8"/>
      <c r="E79" s="4"/>
    </row>
    <row r="80" spans="1:5" x14ac:dyDescent="0.25">
      <c r="A80" s="26" t="s">
        <v>26</v>
      </c>
      <c r="B80" s="34">
        <v>8</v>
      </c>
      <c r="C80" s="8"/>
      <c r="D80" s="8"/>
      <c r="E80" s="4"/>
    </row>
    <row r="81" spans="1:5" x14ac:dyDescent="0.25">
      <c r="A81" s="26" t="s">
        <v>20</v>
      </c>
      <c r="B81" s="34">
        <v>265</v>
      </c>
      <c r="C81" s="8"/>
      <c r="D81" s="8"/>
      <c r="E81" s="4"/>
    </row>
    <row r="82" spans="1:5" x14ac:dyDescent="0.25">
      <c r="A82" s="26" t="s">
        <v>21</v>
      </c>
      <c r="B82" s="34">
        <v>1160</v>
      </c>
      <c r="C82" s="8"/>
      <c r="D82" s="8"/>
      <c r="E82" s="4"/>
    </row>
    <row r="83" spans="1:5" x14ac:dyDescent="0.25">
      <c r="A83" s="26" t="s">
        <v>18</v>
      </c>
      <c r="B83" s="34">
        <v>1213</v>
      </c>
      <c r="C83" s="8"/>
      <c r="D83" s="8"/>
      <c r="E83" s="4"/>
    </row>
    <row r="84" spans="1:5" x14ac:dyDescent="0.25">
      <c r="A84" s="26" t="s">
        <v>0</v>
      </c>
      <c r="B84" s="34">
        <v>7260</v>
      </c>
      <c r="C84" s="8"/>
      <c r="D84" s="8"/>
      <c r="E84" s="4"/>
    </row>
    <row r="85" spans="1:5" x14ac:dyDescent="0.25">
      <c r="A85" s="26" t="s">
        <v>33</v>
      </c>
      <c r="B85" s="34">
        <v>16471</v>
      </c>
      <c r="C85" s="8"/>
      <c r="D85" s="8"/>
      <c r="E85" s="4"/>
    </row>
    <row r="86" spans="1:5" x14ac:dyDescent="0.25">
      <c r="A86" s="8"/>
      <c r="B86" s="8"/>
      <c r="C86" s="8"/>
      <c r="D86" s="8"/>
      <c r="E86" s="4"/>
    </row>
    <row r="87" spans="1:5" x14ac:dyDescent="0.25">
      <c r="A87" s="8"/>
      <c r="B87" s="8"/>
      <c r="C87" s="8"/>
      <c r="D87" s="8"/>
      <c r="E87" s="4"/>
    </row>
    <row r="88" spans="1:5" x14ac:dyDescent="0.25">
      <c r="A88" s="8"/>
      <c r="B88" s="8"/>
      <c r="C88" s="8"/>
      <c r="D88" s="8"/>
      <c r="E88" s="4"/>
    </row>
    <row r="89" spans="1:5" x14ac:dyDescent="0.25">
      <c r="A89" s="8"/>
      <c r="B89" s="8"/>
      <c r="C89" s="8"/>
      <c r="D89" s="8"/>
      <c r="E89" s="4"/>
    </row>
    <row r="90" spans="1:5" x14ac:dyDescent="0.25">
      <c r="A90" s="8"/>
      <c r="B90" s="8"/>
      <c r="C90" s="8"/>
      <c r="D90" s="8"/>
      <c r="E90" s="4"/>
    </row>
    <row r="91" spans="1:5" x14ac:dyDescent="0.25">
      <c r="A91" s="8"/>
      <c r="B91" s="8"/>
      <c r="C91" s="8"/>
      <c r="D91" s="8"/>
      <c r="E91" s="4"/>
    </row>
    <row r="101" spans="1:2" x14ac:dyDescent="0.25">
      <c r="A101" s="36" t="s">
        <v>75</v>
      </c>
      <c r="B101" s="36" t="s">
        <v>31</v>
      </c>
    </row>
    <row r="102" spans="1:2" x14ac:dyDescent="0.25">
      <c r="A102" s="37" t="s">
        <v>7</v>
      </c>
      <c r="B102" s="38">
        <v>24429</v>
      </c>
    </row>
    <row r="103" spans="1:2" x14ac:dyDescent="0.25">
      <c r="A103" s="37" t="s">
        <v>8</v>
      </c>
      <c r="B103" s="38">
        <v>68209</v>
      </c>
    </row>
    <row r="104" spans="1:2" x14ac:dyDescent="0.25">
      <c r="A104" s="37" t="s">
        <v>9</v>
      </c>
      <c r="B104" s="38">
        <v>5972</v>
      </c>
    </row>
    <row r="105" spans="1:2" x14ac:dyDescent="0.25">
      <c r="A105" s="36" t="s">
        <v>1</v>
      </c>
      <c r="B105" s="39">
        <f>SUM(B102:B104)</f>
        <v>98610</v>
      </c>
    </row>
    <row r="118" spans="1:9" x14ac:dyDescent="0.25">
      <c r="E118" s="1"/>
      <c r="F118" s="2"/>
    </row>
    <row r="119" spans="1:9" x14ac:dyDescent="0.25">
      <c r="A119" s="20" t="s">
        <v>76</v>
      </c>
      <c r="B119" s="20" t="s">
        <v>46</v>
      </c>
      <c r="E119" s="1"/>
      <c r="F119" s="2"/>
    </row>
    <row r="120" spans="1:9" x14ac:dyDescent="0.25">
      <c r="A120" s="21" t="s">
        <v>17</v>
      </c>
      <c r="B120" s="40">
        <v>39400</v>
      </c>
      <c r="H120" s="3"/>
      <c r="I120" s="3"/>
    </row>
    <row r="121" spans="1:9" x14ac:dyDescent="0.25">
      <c r="A121" s="21" t="s">
        <v>14</v>
      </c>
      <c r="B121" s="40">
        <v>45702</v>
      </c>
      <c r="F121" s="2"/>
      <c r="H121" s="3"/>
      <c r="I121" s="3"/>
    </row>
    <row r="122" spans="1:9" x14ac:dyDescent="0.25">
      <c r="A122" s="21" t="s">
        <v>15</v>
      </c>
      <c r="B122" s="40">
        <v>9553</v>
      </c>
      <c r="F122" s="2"/>
      <c r="H122" s="3"/>
      <c r="I122" s="3"/>
    </row>
    <row r="123" spans="1:9" x14ac:dyDescent="0.25">
      <c r="A123" s="21" t="s">
        <v>16</v>
      </c>
      <c r="B123" s="40">
        <v>3955</v>
      </c>
      <c r="F123" s="2"/>
      <c r="H123" s="3"/>
      <c r="I123" s="3"/>
    </row>
    <row r="124" spans="1:9" x14ac:dyDescent="0.25">
      <c r="A124" s="21" t="s">
        <v>31</v>
      </c>
      <c r="B124" s="40">
        <f>SUM(B120:B123)</f>
        <v>98610</v>
      </c>
      <c r="F124" s="2"/>
      <c r="H124" s="3"/>
      <c r="I124" s="3"/>
    </row>
    <row r="125" spans="1:9" x14ac:dyDescent="0.25">
      <c r="E125" s="1"/>
      <c r="F125" s="2"/>
      <c r="H125" s="3"/>
      <c r="I125" s="3"/>
    </row>
    <row r="126" spans="1:9" x14ac:dyDescent="0.25">
      <c r="D126" s="1"/>
      <c r="E126" s="2"/>
      <c r="F126" s="2"/>
      <c r="H126" s="3"/>
      <c r="I126" s="3"/>
    </row>
    <row r="127" spans="1:9" x14ac:dyDescent="0.25">
      <c r="D127" s="1"/>
      <c r="E127" s="2"/>
      <c r="F127" s="2"/>
      <c r="H127" s="3"/>
      <c r="I127" s="3"/>
    </row>
    <row r="128" spans="1:9" x14ac:dyDescent="0.25">
      <c r="D128" s="1"/>
      <c r="E128" s="2"/>
      <c r="F128" s="2"/>
    </row>
    <row r="129" spans="1:7" x14ac:dyDescent="0.25">
      <c r="D129" s="1"/>
      <c r="E129" s="2"/>
      <c r="F129" s="2"/>
    </row>
    <row r="130" spans="1:7" x14ac:dyDescent="0.25">
      <c r="D130" s="1"/>
      <c r="E130" s="2"/>
      <c r="F130" s="2"/>
    </row>
    <row r="131" spans="1:7" x14ac:dyDescent="0.25">
      <c r="D131" s="1"/>
      <c r="E131" s="2"/>
    </row>
    <row r="132" spans="1:7" x14ac:dyDescent="0.25">
      <c r="D132" s="1"/>
      <c r="E132" s="2"/>
    </row>
    <row r="133" spans="1:7" x14ac:dyDescent="0.25">
      <c r="D133" s="1"/>
      <c r="E133" s="2"/>
    </row>
    <row r="136" spans="1:7" x14ac:dyDescent="0.25">
      <c r="D136" s="1"/>
    </row>
    <row r="137" spans="1:7" x14ac:dyDescent="0.25">
      <c r="D137" s="1"/>
    </row>
    <row r="138" spans="1:7" x14ac:dyDescent="0.25">
      <c r="D138" s="1"/>
    </row>
    <row r="139" spans="1:7" x14ac:dyDescent="0.25">
      <c r="D139" s="1"/>
      <c r="G139" s="3"/>
    </row>
    <row r="140" spans="1:7" x14ac:dyDescent="0.25">
      <c r="D140" s="1"/>
      <c r="G140" s="3"/>
    </row>
    <row r="141" spans="1:7" x14ac:dyDescent="0.25">
      <c r="D141" s="1"/>
    </row>
    <row r="142" spans="1:7" x14ac:dyDescent="0.25">
      <c r="D142" s="1"/>
      <c r="E142" s="1"/>
    </row>
    <row r="143" spans="1:7" x14ac:dyDescent="0.25">
      <c r="D143" s="1"/>
      <c r="E143" s="1"/>
    </row>
    <row r="144" spans="1:7" x14ac:dyDescent="0.25">
      <c r="A144" s="20" t="s">
        <v>77</v>
      </c>
      <c r="B144" s="20" t="s">
        <v>46</v>
      </c>
      <c r="D144" s="1"/>
      <c r="E144" s="1"/>
    </row>
    <row r="145" spans="1:5" x14ac:dyDescent="0.25">
      <c r="A145" s="21" t="s">
        <v>23</v>
      </c>
      <c r="B145" s="40">
        <v>75703</v>
      </c>
      <c r="D145" s="1"/>
      <c r="E145" s="1"/>
    </row>
    <row r="146" spans="1:5" x14ac:dyDescent="0.25">
      <c r="A146" s="21" t="s">
        <v>25</v>
      </c>
      <c r="B146" s="40">
        <v>28362</v>
      </c>
      <c r="D146" s="1"/>
      <c r="E146" s="1"/>
    </row>
    <row r="147" spans="1:5" x14ac:dyDescent="0.25">
      <c r="A147" s="21" t="s">
        <v>24</v>
      </c>
      <c r="B147" s="40">
        <v>29049</v>
      </c>
      <c r="D147" s="1"/>
      <c r="E147" s="1"/>
    </row>
    <row r="148" spans="1:5" x14ac:dyDescent="0.25">
      <c r="A148" s="21" t="s">
        <v>22</v>
      </c>
      <c r="B148" s="40">
        <v>13834</v>
      </c>
      <c r="D148" s="1"/>
      <c r="E148" s="1"/>
    </row>
    <row r="149" spans="1:5" x14ac:dyDescent="0.25">
      <c r="D149" s="1"/>
      <c r="E149" s="1"/>
    </row>
    <row r="150" spans="1:5" x14ac:dyDescent="0.25">
      <c r="D150" s="1"/>
      <c r="E150" s="1"/>
    </row>
    <row r="151" spans="1:5" x14ac:dyDescent="0.25">
      <c r="D151" s="1"/>
      <c r="E151" s="1"/>
    </row>
    <row r="152" spans="1:5" x14ac:dyDescent="0.25">
      <c r="D152" s="1"/>
      <c r="E152" s="1"/>
    </row>
    <row r="153" spans="1:5" x14ac:dyDescent="0.25">
      <c r="D153" s="1"/>
      <c r="E153" s="1"/>
    </row>
    <row r="154" spans="1:5" x14ac:dyDescent="0.25">
      <c r="D154" s="1"/>
      <c r="E154" s="1"/>
    </row>
    <row r="155" spans="1:5" x14ac:dyDescent="0.25">
      <c r="D155" s="1"/>
      <c r="E155" s="1"/>
    </row>
    <row r="156" spans="1:5" x14ac:dyDescent="0.25">
      <c r="D156" s="1"/>
      <c r="E156" s="1"/>
    </row>
    <row r="157" spans="1:5" x14ac:dyDescent="0.25">
      <c r="D157" s="1"/>
      <c r="E157" s="1"/>
    </row>
    <row r="158" spans="1:5" x14ac:dyDescent="0.25">
      <c r="D158" s="1"/>
      <c r="E158" s="1"/>
    </row>
    <row r="159" spans="1:5" x14ac:dyDescent="0.25">
      <c r="D159" s="1"/>
      <c r="E159" s="1"/>
    </row>
    <row r="160" spans="1:5" x14ac:dyDescent="0.25">
      <c r="D160" s="1"/>
      <c r="E160" s="1"/>
    </row>
    <row r="161" spans="1:6" x14ac:dyDescent="0.25">
      <c r="D161" s="1"/>
      <c r="E161" s="1"/>
    </row>
    <row r="162" spans="1:6" x14ac:dyDescent="0.25">
      <c r="D162" s="1"/>
      <c r="E162" s="1"/>
    </row>
    <row r="163" spans="1:6" x14ac:dyDescent="0.25">
      <c r="D163" s="1"/>
      <c r="E163" s="1"/>
    </row>
    <row r="164" spans="1:6" x14ac:dyDescent="0.25">
      <c r="D164" s="1"/>
    </row>
    <row r="165" spans="1:6" x14ac:dyDescent="0.25">
      <c r="D165" s="1"/>
    </row>
    <row r="166" spans="1:6" x14ac:dyDescent="0.25">
      <c r="D166" s="1"/>
    </row>
    <row r="167" spans="1:6" x14ac:dyDescent="0.25">
      <c r="D167" s="1"/>
    </row>
    <row r="168" spans="1:6" x14ac:dyDescent="0.25">
      <c r="D168" s="1"/>
      <c r="E168" s="1"/>
      <c r="F168" s="2"/>
    </row>
    <row r="169" spans="1:6" x14ac:dyDescent="0.25">
      <c r="D169" s="1"/>
      <c r="E169" s="1"/>
    </row>
    <row r="170" spans="1:6" x14ac:dyDescent="0.25">
      <c r="D170" s="1"/>
    </row>
    <row r="171" spans="1:6" x14ac:dyDescent="0.25">
      <c r="D171" s="1"/>
      <c r="E171" s="1"/>
      <c r="F171" s="2"/>
    </row>
    <row r="172" spans="1:6" ht="15.75" thickBot="1" x14ac:dyDescent="0.3">
      <c r="E172" s="1"/>
    </row>
    <row r="173" spans="1:6" ht="30.75" thickBot="1" x14ac:dyDescent="0.3">
      <c r="A173" s="41" t="s">
        <v>50</v>
      </c>
      <c r="B173" s="42" t="s">
        <v>51</v>
      </c>
      <c r="C173" s="42" t="s">
        <v>35</v>
      </c>
      <c r="D173" s="6"/>
    </row>
    <row r="174" spans="1:6" ht="16.5" thickBot="1" x14ac:dyDescent="0.3">
      <c r="A174" s="43" t="s">
        <v>36</v>
      </c>
      <c r="B174" s="44">
        <v>255</v>
      </c>
      <c r="C174" s="44" t="s">
        <v>56</v>
      </c>
      <c r="D174" s="6"/>
    </row>
    <row r="175" spans="1:6" ht="16.5" thickBot="1" x14ac:dyDescent="0.3">
      <c r="A175" s="43" t="s">
        <v>37</v>
      </c>
      <c r="B175" s="44">
        <v>390</v>
      </c>
      <c r="C175" s="44" t="s">
        <v>57</v>
      </c>
      <c r="D175" s="6"/>
    </row>
    <row r="176" spans="1:6" ht="16.5" thickBot="1" x14ac:dyDescent="0.3">
      <c r="A176" s="43" t="s">
        <v>38</v>
      </c>
      <c r="B176" s="44">
        <v>56</v>
      </c>
      <c r="C176" s="45" t="s">
        <v>58</v>
      </c>
    </row>
    <row r="177" spans="1:21" ht="16.5" thickBot="1" x14ac:dyDescent="0.3">
      <c r="A177" s="46" t="s">
        <v>39</v>
      </c>
      <c r="B177" s="47">
        <f>SUM(B174:B176)</f>
        <v>701</v>
      </c>
      <c r="C177" s="47" t="s">
        <v>59</v>
      </c>
    </row>
    <row r="178" spans="1:21" x14ac:dyDescent="0.25">
      <c r="A178" s="48"/>
      <c r="B178" s="48"/>
      <c r="C178" s="48"/>
      <c r="D178" s="6"/>
    </row>
    <row r="179" spans="1:21" ht="15.75" thickBot="1" x14ac:dyDescent="0.3">
      <c r="A179" s="48"/>
      <c r="B179" s="48"/>
      <c r="C179" s="48"/>
      <c r="D179" s="6"/>
    </row>
    <row r="180" spans="1:21" ht="21.75" thickBot="1" x14ac:dyDescent="0.3">
      <c r="A180" s="41" t="s">
        <v>50</v>
      </c>
      <c r="B180" s="42" t="s">
        <v>8</v>
      </c>
      <c r="C180" s="42" t="s">
        <v>7</v>
      </c>
      <c r="D180" s="6"/>
      <c r="T180" s="9"/>
      <c r="U180" s="9"/>
    </row>
    <row r="181" spans="1:21" ht="16.5" thickBot="1" x14ac:dyDescent="0.3">
      <c r="A181" s="43" t="s">
        <v>36</v>
      </c>
      <c r="B181" s="44">
        <v>99</v>
      </c>
      <c r="C181" s="44">
        <v>156</v>
      </c>
      <c r="D181" s="6"/>
      <c r="T181" s="9"/>
      <c r="U181" s="9"/>
    </row>
    <row r="182" spans="1:21" ht="16.5" thickBot="1" x14ac:dyDescent="0.3">
      <c r="A182" s="43" t="s">
        <v>37</v>
      </c>
      <c r="B182" s="44">
        <v>146</v>
      </c>
      <c r="C182" s="44">
        <v>244</v>
      </c>
      <c r="D182" s="6"/>
      <c r="T182" s="9"/>
      <c r="U182" s="9"/>
    </row>
    <row r="183" spans="1:21" ht="16.5" thickBot="1" x14ac:dyDescent="0.3">
      <c r="A183" s="43" t="s">
        <v>38</v>
      </c>
      <c r="B183" s="44">
        <v>31</v>
      </c>
      <c r="C183" s="44">
        <v>25</v>
      </c>
      <c r="D183" s="6"/>
      <c r="T183" s="9"/>
      <c r="U183" s="9"/>
    </row>
    <row r="184" spans="1:21" ht="16.5" thickBot="1" x14ac:dyDescent="0.3">
      <c r="A184" s="46" t="s">
        <v>39</v>
      </c>
      <c r="B184" s="47">
        <f>SUM(B181:B183)</f>
        <v>276</v>
      </c>
      <c r="C184" s="47">
        <f>SUM(C181:C183)</f>
        <v>425</v>
      </c>
      <c r="T184" s="9"/>
      <c r="U184" s="9"/>
    </row>
    <row r="185" spans="1:21" x14ac:dyDescent="0.25">
      <c r="A185" s="48"/>
      <c r="B185" s="48"/>
      <c r="C185" s="48"/>
      <c r="Q185" s="9"/>
      <c r="R185" s="9"/>
      <c r="S185" s="9"/>
      <c r="T185" s="9"/>
      <c r="U185" s="9"/>
    </row>
    <row r="186" spans="1:21" x14ac:dyDescent="0.25">
      <c r="A186" s="48"/>
      <c r="B186" s="48"/>
      <c r="C186" s="48"/>
    </row>
    <row r="187" spans="1:21" ht="15.75" thickBot="1" x14ac:dyDescent="0.3">
      <c r="A187" s="48"/>
      <c r="B187" s="48"/>
      <c r="C187" s="48"/>
    </row>
    <row r="188" spans="1:21" ht="15.75" thickBot="1" x14ac:dyDescent="0.3">
      <c r="A188" s="48"/>
      <c r="B188" s="49" t="s">
        <v>8</v>
      </c>
      <c r="C188" s="42" t="s">
        <v>7</v>
      </c>
    </row>
    <row r="189" spans="1:21" ht="16.5" thickBot="1" x14ac:dyDescent="0.3">
      <c r="A189" s="48"/>
      <c r="B189" s="50">
        <f>B184/B177</f>
        <v>0.39372325249643364</v>
      </c>
      <c r="C189" s="51">
        <f>C184/B177</f>
        <v>0.6062767475035663</v>
      </c>
    </row>
    <row r="197" ht="27" customHeight="1" x14ac:dyDescent="0.25"/>
    <row r="199" ht="15" customHeight="1" x14ac:dyDescent="0.25"/>
    <row r="202" ht="33.75" customHeight="1" x14ac:dyDescent="0.25"/>
    <row r="206" ht="17.25" customHeight="1" x14ac:dyDescent="0.25"/>
    <row r="208" ht="17.25" customHeight="1" x14ac:dyDescent="0.25"/>
    <row r="209" spans="1:2" ht="15" customHeight="1" x14ac:dyDescent="0.25"/>
    <row r="213" spans="1:2" ht="30" x14ac:dyDescent="0.25">
      <c r="A213" s="52" t="s">
        <v>45</v>
      </c>
      <c r="B213" s="53" t="s">
        <v>46</v>
      </c>
    </row>
    <row r="214" spans="1:2" ht="16.5" x14ac:dyDescent="0.25">
      <c r="A214" s="54" t="s">
        <v>29</v>
      </c>
      <c r="B214" s="55">
        <v>6</v>
      </c>
    </row>
    <row r="215" spans="1:2" ht="16.5" x14ac:dyDescent="0.25">
      <c r="A215" s="54" t="s">
        <v>32</v>
      </c>
      <c r="B215" s="55">
        <v>3</v>
      </c>
    </row>
    <row r="216" spans="1:2" ht="16.5" x14ac:dyDescent="0.25">
      <c r="A216" s="54" t="s">
        <v>47</v>
      </c>
      <c r="B216" s="55">
        <v>11</v>
      </c>
    </row>
    <row r="217" spans="1:2" ht="16.5" x14ac:dyDescent="0.25">
      <c r="A217" s="54" t="s">
        <v>40</v>
      </c>
      <c r="B217" s="55">
        <v>4</v>
      </c>
    </row>
    <row r="218" spans="1:2" ht="16.5" x14ac:dyDescent="0.25">
      <c r="A218" s="54" t="s">
        <v>30</v>
      </c>
      <c r="B218" s="55">
        <v>4</v>
      </c>
    </row>
    <row r="219" spans="1:2" ht="16.5" x14ac:dyDescent="0.25">
      <c r="A219" s="54" t="s">
        <v>48</v>
      </c>
      <c r="B219" s="55">
        <v>7</v>
      </c>
    </row>
    <row r="220" spans="1:2" ht="16.5" x14ac:dyDescent="0.25">
      <c r="A220" s="54" t="s">
        <v>43</v>
      </c>
      <c r="B220" s="55">
        <v>60</v>
      </c>
    </row>
    <row r="221" spans="1:2" ht="16.5" x14ac:dyDescent="0.25">
      <c r="A221" s="54" t="s">
        <v>49</v>
      </c>
      <c r="B221" s="55">
        <v>4</v>
      </c>
    </row>
    <row r="222" spans="1:2" ht="16.5" x14ac:dyDescent="0.25">
      <c r="A222" s="54" t="s">
        <v>54</v>
      </c>
      <c r="B222" s="55">
        <v>1</v>
      </c>
    </row>
    <row r="223" spans="1:2" ht="16.5" x14ac:dyDescent="0.25">
      <c r="A223" s="54" t="s">
        <v>55</v>
      </c>
      <c r="B223" s="55">
        <v>1</v>
      </c>
    </row>
    <row r="238" spans="1:6" x14ac:dyDescent="0.25">
      <c r="D238" s="14"/>
    </row>
    <row r="239" spans="1:6" x14ac:dyDescent="0.25">
      <c r="A239" s="12"/>
      <c r="D239" s="13"/>
      <c r="E239" s="14"/>
    </row>
    <row r="240" spans="1:6" x14ac:dyDescent="0.25">
      <c r="A240" s="13"/>
      <c r="B240" s="13"/>
      <c r="C240" s="13"/>
      <c r="D240" s="15"/>
      <c r="E240" s="13"/>
      <c r="F240" s="14"/>
    </row>
    <row r="241" spans="1:6" x14ac:dyDescent="0.25">
      <c r="A241" s="13"/>
      <c r="C241" s="13"/>
      <c r="D241" s="15"/>
      <c r="E241" s="13"/>
      <c r="F241" s="14"/>
    </row>
    <row r="242" spans="1:6" x14ac:dyDescent="0.25">
      <c r="A242" s="15"/>
      <c r="B242" s="15"/>
      <c r="C242" s="15"/>
      <c r="D242" s="15"/>
      <c r="E242" s="13"/>
      <c r="F242" s="14"/>
    </row>
    <row r="243" spans="1:6" x14ac:dyDescent="0.25">
      <c r="A243" s="15"/>
      <c r="B243" s="15"/>
      <c r="C243" s="15"/>
      <c r="D243" s="15"/>
      <c r="E243" s="13"/>
      <c r="F243" s="14"/>
    </row>
    <row r="244" spans="1:6" x14ac:dyDescent="0.25">
      <c r="A244" s="15"/>
      <c r="B244" s="15"/>
      <c r="C244" s="15"/>
      <c r="D244" s="15"/>
      <c r="E244" s="13"/>
      <c r="F244" s="14"/>
    </row>
    <row r="245" spans="1:6" x14ac:dyDescent="0.25">
      <c r="A245" s="15"/>
      <c r="B245" s="15"/>
      <c r="C245" s="15"/>
      <c r="D245" s="15"/>
      <c r="E245" s="13"/>
      <c r="F245" s="14"/>
    </row>
    <row r="246" spans="1:6" x14ac:dyDescent="0.25">
      <c r="A246" s="15"/>
      <c r="B246" s="15"/>
      <c r="C246" s="15"/>
      <c r="D246" s="15"/>
      <c r="E246" s="13"/>
      <c r="F246" s="14"/>
    </row>
    <row r="247" spans="1:6" x14ac:dyDescent="0.25">
      <c r="A247" s="15"/>
      <c r="B247" s="15"/>
      <c r="C247" s="15"/>
      <c r="D247" s="13"/>
      <c r="E247" s="13"/>
    </row>
    <row r="248" spans="1:6" x14ac:dyDescent="0.25">
      <c r="A248" s="15"/>
      <c r="B248" s="15"/>
      <c r="C248" s="15"/>
    </row>
    <row r="249" spans="1:6" x14ac:dyDescent="0.25">
      <c r="A249" s="13"/>
      <c r="B249" s="13"/>
      <c r="C249" s="1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Boletin 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Montas</dc:creator>
  <cp:lastModifiedBy>Gilberto Montas</cp:lastModifiedBy>
  <dcterms:created xsi:type="dcterms:W3CDTF">2018-01-05T14:00:40Z</dcterms:created>
  <dcterms:modified xsi:type="dcterms:W3CDTF">2021-08-11T13:50:09Z</dcterms:modified>
</cp:coreProperties>
</file>